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AYUNTAMIENTO\TRANSPARENCIA\"/>
    </mc:Choice>
  </mc:AlternateContent>
  <bookViews>
    <workbookView xWindow="0" yWindow="0" windowWidth="23040" windowHeight="8496"/>
  </bookViews>
  <sheets>
    <sheet name="Pérdidas y Ganancias" sheetId="1" r:id="rId1"/>
    <sheet name="Activos" sheetId="3" r:id="rId2"/>
    <sheet name="Pasivos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15" i="1"/>
  <c r="B28" i="1" s="1"/>
  <c r="B30" i="1" s="1"/>
  <c r="F15" i="1"/>
  <c r="E15" i="1"/>
  <c r="D15" i="1"/>
  <c r="C15" i="1"/>
  <c r="B29" i="4"/>
  <c r="B3" i="4"/>
  <c r="B2" i="4" s="1"/>
  <c r="B43" i="4" s="1"/>
  <c r="C36" i="4"/>
  <c r="C29" i="4" s="1"/>
  <c r="C43" i="4" s="1"/>
  <c r="C3" i="4"/>
  <c r="C2" i="4" s="1"/>
  <c r="F2" i="3"/>
  <c r="F22" i="3" s="1"/>
  <c r="E2" i="3"/>
  <c r="D2" i="3"/>
  <c r="D22" i="3" s="1"/>
  <c r="C2" i="3"/>
  <c r="B2" i="3"/>
  <c r="B22" i="3" s="1"/>
  <c r="F10" i="3"/>
  <c r="E10" i="3"/>
  <c r="E22" i="3" s="1"/>
  <c r="D10" i="3"/>
  <c r="C10" i="3"/>
  <c r="C22" i="3" s="1"/>
  <c r="B10" i="3"/>
</calcChain>
</file>

<file path=xl/sharedStrings.xml><?xml version="1.0" encoding="utf-8"?>
<sst xmlns="http://schemas.openxmlformats.org/spreadsheetml/2006/main" count="109" uniqueCount="96">
  <si>
    <t>Ejercicio 2023</t>
  </si>
  <si>
    <t>Ejercicio 2022</t>
  </si>
  <si>
    <t>Ejercicio 2021</t>
  </si>
  <si>
    <t xml:space="preserve">PÉRDIDAS Y GANANCIAS </t>
  </si>
  <si>
    <t xml:space="preserve">1. Importe neto de la cifra de negocios </t>
  </si>
  <si>
    <t xml:space="preserve">2. Variación de existencias de productos terminados y en curso de fabricación </t>
  </si>
  <si>
    <t xml:space="preserve">3. Trabajos realizados por la empresa para su activo </t>
  </si>
  <si>
    <t xml:space="preserve">4. Aprovisionamientos </t>
  </si>
  <si>
    <t xml:space="preserve">5. Otros ingresos de explotación </t>
  </si>
  <si>
    <t xml:space="preserve">6. Gastos de personal </t>
  </si>
  <si>
    <t xml:space="preserve">7. Otros gastos de explotación </t>
  </si>
  <si>
    <t xml:space="preserve">8. Amortización del inmovilizado </t>
  </si>
  <si>
    <t xml:space="preserve">9. Imputación de subvenciones de inmovilizado no financiero y otras </t>
  </si>
  <si>
    <t xml:space="preserve">10. Excesos de provisiones </t>
  </si>
  <si>
    <t xml:space="preserve">11. Deterioro y resultado por enajenaciones del inmovilizado </t>
  </si>
  <si>
    <t xml:space="preserve">12. Otros resultados </t>
  </si>
  <si>
    <t xml:space="preserve">A) RESULTADO DE EXPLOTACIÓN (1+2+3+4+5+6+7+8+9+10+11+12) </t>
  </si>
  <si>
    <t xml:space="preserve">13. Ingresos financieros </t>
  </si>
  <si>
    <t xml:space="preserve">a) Imputación de subvenciones, donaciones y legados de carácter financiero </t>
  </si>
  <si>
    <t xml:space="preserve">b) Otros ingresos financieros </t>
  </si>
  <si>
    <t xml:space="preserve">14. Gastos financieros </t>
  </si>
  <si>
    <t xml:space="preserve">15. Variación de valor razonable en instrumentos financieros </t>
  </si>
  <si>
    <t xml:space="preserve">16. Diferencias de cambio </t>
  </si>
  <si>
    <t xml:space="preserve">17. Deterioro y resultado por enajenaciones de instrumentos financieros </t>
  </si>
  <si>
    <t xml:space="preserve">18. Otros ingresos y gastos de carácter financiero </t>
  </si>
  <si>
    <t xml:space="preserve">a) Incorporación al activo de gastos financieros </t>
  </si>
  <si>
    <t xml:space="preserve">b) Ingresos financieros derivados de convenios de acreedores </t>
  </si>
  <si>
    <t xml:space="preserve">c) Resto de ingresos y gastos </t>
  </si>
  <si>
    <t xml:space="preserve">B) RESULTADO FINANCIERO (13+14+15+16+17+18) </t>
  </si>
  <si>
    <t xml:space="preserve">C) RESULTADO ANTES DE IMPUESTOS (A+B) </t>
  </si>
  <si>
    <t xml:space="preserve">19. Impuestos sobre beneficios </t>
  </si>
  <si>
    <t xml:space="preserve">D) RESULTADO DEL EJERCICIO (C+19) </t>
  </si>
  <si>
    <t>A) ACTIVO NO CORRIENTE</t>
  </si>
  <si>
    <t>I. Inmovilizado intangible</t>
  </si>
  <si>
    <t>II. Inmovilizado material</t>
  </si>
  <si>
    <t>III. Inversiones inmobiliarias</t>
  </si>
  <si>
    <t>IV. Inversiones en empresas del grupo y asociadas a largo plazo</t>
  </si>
  <si>
    <t>V. Inversiones financieras a largo plazo</t>
  </si>
  <si>
    <t>VI. Activos por impuesto diferido</t>
  </si>
  <si>
    <t>VII. Deudores comerciales no corrientes</t>
  </si>
  <si>
    <t>B) ACTIVO CORRIENTE</t>
  </si>
  <si>
    <t>I. Existencias</t>
  </si>
  <si>
    <t>II. Deudores comerciales y otras cuentas a cobrar</t>
  </si>
  <si>
    <t>1. Clientes por ventas y prestaciones de servicios</t>
  </si>
  <si>
    <t>a) Clientes por ventas y prestaciones de servicios a largo plazo</t>
  </si>
  <si>
    <t>b) Clientes por ventas y prestaciones de servicios a corto plazo</t>
  </si>
  <si>
    <t>2. Accionistas (socios) por desembolsos exigidos</t>
  </si>
  <si>
    <t>3. Otros deudores</t>
  </si>
  <si>
    <t>III. Inversiones en empresas del grupo y asociadas a corto plazo</t>
  </si>
  <si>
    <t>IV. Inversiones financieras a corto plazo</t>
  </si>
  <si>
    <t>V. Periodificaciones a corto plazo</t>
  </si>
  <si>
    <t>VI. Efectivo y otros activos líquidos equivalentes</t>
  </si>
  <si>
    <t>TOTAL ACTIVO (A+B)</t>
  </si>
  <si>
    <t>ACTIVOS</t>
  </si>
  <si>
    <t>PASIVO</t>
  </si>
  <si>
    <t>A) PATRIMONIO NETO</t>
  </si>
  <si>
    <t>A-1) Fondos propios</t>
  </si>
  <si>
    <t>I. Capital</t>
  </si>
  <si>
    <t>1. Capital escriturado</t>
  </si>
  <si>
    <t>2. (Capital no exigido)</t>
  </si>
  <si>
    <t>II. Prima de emisión</t>
  </si>
  <si>
    <t>III. Reservas</t>
  </si>
  <si>
    <t>1. Reserva de capitalización</t>
  </si>
  <si>
    <t>2. Otras reservas</t>
  </si>
  <si>
    <t>IV. (Acciones y participaciones en patrimonio propias)</t>
  </si>
  <si>
    <t>V. Resultados de ejercicios anteriores</t>
  </si>
  <si>
    <t>VI. Otras aportaciones de socios</t>
  </si>
  <si>
    <t>VII. Resultado del ejercicio</t>
  </si>
  <si>
    <t>VIII. (Dividendo a cuenta)</t>
  </si>
  <si>
    <t>A-2) Ajustes en patrimonio neto</t>
  </si>
  <si>
    <t>A-3) Subvenciones, donaciones y legados recibidos</t>
  </si>
  <si>
    <t>B) PASIVO NO CORRIENTE</t>
  </si>
  <si>
    <t>I. Provisiones a largo plazo</t>
  </si>
  <si>
    <t>II. Deudas a largo plazo</t>
  </si>
  <si>
    <t>1. Deudas con entidades de crédito</t>
  </si>
  <si>
    <t>2. Acreedores por arrendamiento financiero</t>
  </si>
  <si>
    <t>3. Otras deudas a largo plazo</t>
  </si>
  <si>
    <t>III. Deudas con empresas del grupo y asociadas a largo plazo</t>
  </si>
  <si>
    <t>IV. Pasivos por impuesto diferido</t>
  </si>
  <si>
    <t>V. Periodificaciones a largo plazo</t>
  </si>
  <si>
    <t>VI. Acreedores comerciales no corrientes</t>
  </si>
  <si>
    <t>VII. Deuda con características especiales a largo plazo</t>
  </si>
  <si>
    <t>C) PASIVO CORRIENTE</t>
  </si>
  <si>
    <t>I. Provisiones a corto plazo</t>
  </si>
  <si>
    <t>II. Deudas a corto plazo</t>
  </si>
  <si>
    <t>3. Otras deudas a corto plazo</t>
  </si>
  <si>
    <t>III. Deudas con empresas del grupo y asociadas a corto plazo</t>
  </si>
  <si>
    <t>IV. Acreedores comerciales y otras cuentas a pagar</t>
  </si>
  <si>
    <t>1. Proveedores</t>
  </si>
  <si>
    <t>a) Proveedores a largo plazo</t>
  </si>
  <si>
    <t>b) Proveedores a corto plazo</t>
  </si>
  <si>
    <t>2. Otros acreedores</t>
  </si>
  <si>
    <t>VI. Deuda con características especiales a corto plazo</t>
  </si>
  <si>
    <t>TOTAL PATRIMONIO NETO Y PASIVO (A+B+C)</t>
  </si>
  <si>
    <t>Ejercicio 2024</t>
  </si>
  <si>
    <t>Ejercicio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</si>
</sst>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5B9BD5"/>
      </left>
      <right style="medium">
        <color rgb="FF5B9BD5"/>
      </right>
      <top style="medium">
        <color rgb="FF5B9BD5"/>
      </top>
      <bottom/>
      <diagonal/>
    </border>
    <border>
      <left/>
      <right/>
      <top style="medium">
        <color rgb="FF5B9BD5"/>
      </top>
      <bottom/>
      <diagonal/>
    </border>
    <border>
      <left/>
      <right style="medium">
        <color rgb="FF5B9BD5"/>
      </right>
      <top style="medium">
        <color rgb="FF5B9BD5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4" fontId="2" fillId="0" borderId="1" xfId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44" fontId="3" fillId="0" borderId="1" xfId="1" applyFont="1" applyBorder="1" applyAlignment="1">
      <alignment horizontal="right" vertical="center" wrapText="1"/>
    </xf>
    <xf numFmtId="44" fontId="0" fillId="0" borderId="0" xfId="0" applyNumberFormat="1"/>
    <xf numFmtId="44" fontId="2" fillId="2" borderId="3" xfId="1" applyFont="1" applyFill="1" applyBorder="1" applyAlignment="1">
      <alignment horizontal="center" vertical="center" wrapText="1"/>
    </xf>
    <xf numFmtId="44" fontId="2" fillId="0" borderId="1" xfId="1" applyFont="1" applyBorder="1" applyAlignment="1">
      <alignment vertical="center" wrapText="1"/>
    </xf>
    <xf numFmtId="44" fontId="3" fillId="0" borderId="1" xfId="1" applyFont="1" applyBorder="1" applyAlignment="1">
      <alignment vertical="center" wrapText="1"/>
    </xf>
    <xf numFmtId="44" fontId="0" fillId="0" borderId="0" xfId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workbookViewId="0">
      <selection activeCell="B2" sqref="B2"/>
    </sheetView>
  </sheetViews>
  <sheetFormatPr baseColWidth="10" defaultRowHeight="12" customHeight="1" x14ac:dyDescent="0.3"/>
  <cols>
    <col min="1" max="1" width="75.5546875" customWidth="1"/>
    <col min="2" max="2" width="15.33203125" customWidth="1"/>
    <col min="3" max="3" width="15.33203125" style="13" customWidth="1"/>
    <col min="4" max="6" width="12.6640625" bestFit="1" customWidth="1"/>
  </cols>
  <sheetData>
    <row r="1" spans="1:6" ht="18" customHeight="1" x14ac:dyDescent="0.3">
      <c r="A1" s="1"/>
      <c r="B1" s="2" t="s">
        <v>95</v>
      </c>
      <c r="C1" s="10" t="s">
        <v>94</v>
      </c>
      <c r="D1" s="2" t="s">
        <v>0</v>
      </c>
      <c r="E1" s="3" t="s">
        <v>1</v>
      </c>
      <c r="F1" s="4" t="s">
        <v>2</v>
      </c>
    </row>
    <row r="2" spans="1:6" ht="15.75" customHeight="1" x14ac:dyDescent="0.3">
      <c r="A2" s="5" t="s">
        <v>3</v>
      </c>
      <c r="B2" s="11"/>
      <c r="C2" s="11"/>
      <c r="D2" s="6">
        <v>0</v>
      </c>
      <c r="E2" s="6">
        <v>0</v>
      </c>
      <c r="F2" s="6">
        <v>0</v>
      </c>
    </row>
    <row r="3" spans="1:6" ht="15.75" customHeight="1" x14ac:dyDescent="0.3">
      <c r="A3" s="7" t="s">
        <v>4</v>
      </c>
      <c r="B3" s="12">
        <v>866644.03</v>
      </c>
      <c r="C3" s="12">
        <v>724136.09</v>
      </c>
      <c r="D3" s="8">
        <v>739966.94</v>
      </c>
      <c r="E3" s="8">
        <v>663919.97</v>
      </c>
      <c r="F3" s="8">
        <v>572894.81000000006</v>
      </c>
    </row>
    <row r="4" spans="1:6" ht="15.75" customHeight="1" x14ac:dyDescent="0.3">
      <c r="A4" s="7" t="s">
        <v>5</v>
      </c>
      <c r="B4" s="12"/>
      <c r="C4" s="12"/>
      <c r="D4" s="8">
        <v>0</v>
      </c>
      <c r="E4" s="8">
        <v>0</v>
      </c>
      <c r="F4" s="8">
        <v>0</v>
      </c>
    </row>
    <row r="5" spans="1:6" ht="15.75" customHeight="1" x14ac:dyDescent="0.3">
      <c r="A5" s="7" t="s">
        <v>6</v>
      </c>
      <c r="B5" s="12"/>
      <c r="C5" s="12"/>
      <c r="D5" s="8">
        <v>0</v>
      </c>
      <c r="E5" s="8">
        <v>0</v>
      </c>
      <c r="F5" s="8">
        <v>0</v>
      </c>
    </row>
    <row r="6" spans="1:6" ht="15.75" customHeight="1" x14ac:dyDescent="0.3">
      <c r="A6" s="7" t="s">
        <v>7</v>
      </c>
      <c r="B6" s="12">
        <v>-83406.62</v>
      </c>
      <c r="C6" s="12">
        <v>-91167.12</v>
      </c>
      <c r="D6" s="8">
        <v>-97047.5</v>
      </c>
      <c r="E6" s="8">
        <v>-71581.36</v>
      </c>
      <c r="F6" s="8">
        <v>-44212.61</v>
      </c>
    </row>
    <row r="7" spans="1:6" ht="15.75" customHeight="1" x14ac:dyDescent="0.3">
      <c r="A7" s="7" t="s">
        <v>8</v>
      </c>
      <c r="B7" s="12">
        <v>15698.25</v>
      </c>
      <c r="C7" s="12">
        <v>21361.51</v>
      </c>
      <c r="D7" s="8">
        <v>20725.62</v>
      </c>
      <c r="E7" s="8">
        <v>17886.080000000002</v>
      </c>
      <c r="F7" s="8">
        <v>16689.23</v>
      </c>
    </row>
    <row r="8" spans="1:6" ht="15.75" customHeight="1" x14ac:dyDescent="0.3">
      <c r="A8" s="7" t="s">
        <v>9</v>
      </c>
      <c r="B8" s="12">
        <v>-705398.97</v>
      </c>
      <c r="C8" s="12">
        <v>-611942.67000000004</v>
      </c>
      <c r="D8" s="8">
        <v>-568536.93000000005</v>
      </c>
      <c r="E8" s="8">
        <v>-521741.5</v>
      </c>
      <c r="F8" s="8">
        <v>-501062.09</v>
      </c>
    </row>
    <row r="9" spans="1:6" ht="15.75" customHeight="1" x14ac:dyDescent="0.3">
      <c r="A9" s="7" t="s">
        <v>10</v>
      </c>
      <c r="B9" s="12">
        <v>-98369.74</v>
      </c>
      <c r="C9" s="12">
        <v>-114653.11</v>
      </c>
      <c r="D9" s="8">
        <v>-73739.16</v>
      </c>
      <c r="E9" s="8">
        <v>-78523.91</v>
      </c>
      <c r="F9" s="8">
        <v>-60515.61</v>
      </c>
    </row>
    <row r="10" spans="1:6" ht="15.75" customHeight="1" x14ac:dyDescent="0.3">
      <c r="A10" s="7" t="s">
        <v>11</v>
      </c>
      <c r="B10" s="12">
        <v>-2300.94</v>
      </c>
      <c r="C10" s="12">
        <v>-2328.92</v>
      </c>
      <c r="D10" s="8">
        <v>-2084.4899999999998</v>
      </c>
      <c r="E10" s="8">
        <v>-2448.92</v>
      </c>
      <c r="F10" s="8">
        <v>-1993.32</v>
      </c>
    </row>
    <row r="11" spans="1:6" ht="15.75" customHeight="1" x14ac:dyDescent="0.3">
      <c r="A11" s="7" t="s">
        <v>12</v>
      </c>
      <c r="B11" s="12"/>
      <c r="C11" s="12"/>
      <c r="D11" s="8">
        <v>0</v>
      </c>
      <c r="E11" s="8">
        <v>0</v>
      </c>
      <c r="F11" s="8">
        <v>0</v>
      </c>
    </row>
    <row r="12" spans="1:6" ht="15.75" customHeight="1" x14ac:dyDescent="0.3">
      <c r="A12" s="7" t="s">
        <v>13</v>
      </c>
      <c r="B12" s="12"/>
      <c r="C12" s="12"/>
      <c r="D12" s="8">
        <v>0</v>
      </c>
      <c r="E12" s="8">
        <v>0</v>
      </c>
      <c r="F12" s="8">
        <v>0</v>
      </c>
    </row>
    <row r="13" spans="1:6" ht="15.75" customHeight="1" x14ac:dyDescent="0.3">
      <c r="A13" s="7" t="s">
        <v>14</v>
      </c>
      <c r="B13" s="12"/>
      <c r="C13" s="12"/>
      <c r="D13" s="8">
        <v>0</v>
      </c>
      <c r="E13" s="8">
        <v>0</v>
      </c>
      <c r="F13" s="8">
        <v>0</v>
      </c>
    </row>
    <row r="14" spans="1:6" ht="15.75" customHeight="1" x14ac:dyDescent="0.3">
      <c r="A14" s="7" t="s">
        <v>15</v>
      </c>
      <c r="B14" s="12">
        <v>7249.86</v>
      </c>
      <c r="C14" s="12">
        <v>2435.9299999999998</v>
      </c>
      <c r="D14" s="8">
        <v>199.18</v>
      </c>
      <c r="E14" s="8">
        <v>-237.25</v>
      </c>
      <c r="F14" s="8">
        <v>6526.2</v>
      </c>
    </row>
    <row r="15" spans="1:6" ht="15.75" customHeight="1" x14ac:dyDescent="0.3">
      <c r="A15" s="5" t="s">
        <v>16</v>
      </c>
      <c r="B15" s="11">
        <f>SUM(B3:B14)</f>
        <v>115.87000000005446</v>
      </c>
      <c r="C15" s="11">
        <f>SUM(C3:C14)</f>
        <v>-72158.290000000066</v>
      </c>
      <c r="D15" s="11">
        <f>SUM(D3:D14)</f>
        <v>19483.659999999887</v>
      </c>
      <c r="E15" s="11">
        <f>SUM(E3:E14)</f>
        <v>7273.1099999999406</v>
      </c>
      <c r="F15" s="11">
        <f>SUM(F3:F14)</f>
        <v>-11673.389999999974</v>
      </c>
    </row>
    <row r="16" spans="1:6" ht="15.75" customHeight="1" x14ac:dyDescent="0.3">
      <c r="A16" s="7" t="s">
        <v>17</v>
      </c>
      <c r="B16" s="12">
        <v>28.8</v>
      </c>
      <c r="C16" s="12">
        <v>28.8</v>
      </c>
      <c r="D16" s="8">
        <v>9.6</v>
      </c>
      <c r="E16" s="8">
        <v>54.61</v>
      </c>
      <c r="F16" s="8">
        <v>18.34</v>
      </c>
    </row>
    <row r="17" spans="1:6" ht="15.75" customHeight="1" x14ac:dyDescent="0.3">
      <c r="A17" s="7" t="s">
        <v>18</v>
      </c>
      <c r="B17" s="12"/>
      <c r="C17" s="12"/>
      <c r="D17" s="8">
        <v>0</v>
      </c>
      <c r="E17" s="8">
        <v>0</v>
      </c>
      <c r="F17" s="8">
        <v>0</v>
      </c>
    </row>
    <row r="18" spans="1:6" ht="15.75" customHeight="1" x14ac:dyDescent="0.3">
      <c r="A18" s="7" t="s">
        <v>19</v>
      </c>
      <c r="B18" s="12">
        <v>28.8</v>
      </c>
      <c r="C18" s="12">
        <v>28.8</v>
      </c>
      <c r="D18" s="8">
        <v>9.6</v>
      </c>
      <c r="E18" s="8">
        <v>54.61</v>
      </c>
      <c r="F18" s="8">
        <v>18.34</v>
      </c>
    </row>
    <row r="19" spans="1:6" ht="15.75" customHeight="1" x14ac:dyDescent="0.3">
      <c r="A19" s="7" t="s">
        <v>20</v>
      </c>
      <c r="B19" s="12">
        <v>-34.119999999999997</v>
      </c>
      <c r="C19" s="12"/>
      <c r="D19" s="8">
        <v>-1.07</v>
      </c>
      <c r="E19" s="8">
        <v>0</v>
      </c>
      <c r="F19" s="8">
        <v>0</v>
      </c>
    </row>
    <row r="20" spans="1:6" ht="15.75" customHeight="1" x14ac:dyDescent="0.3">
      <c r="A20" s="7" t="s">
        <v>21</v>
      </c>
      <c r="B20" s="12"/>
      <c r="C20" s="12"/>
      <c r="D20" s="8">
        <v>0</v>
      </c>
      <c r="E20" s="8">
        <v>0</v>
      </c>
      <c r="F20" s="8">
        <v>0</v>
      </c>
    </row>
    <row r="21" spans="1:6" ht="15.75" customHeight="1" x14ac:dyDescent="0.3">
      <c r="A21" s="7" t="s">
        <v>22</v>
      </c>
      <c r="B21" s="12"/>
      <c r="C21" s="12"/>
      <c r="D21" s="8">
        <v>0</v>
      </c>
      <c r="E21" s="8">
        <v>0</v>
      </c>
      <c r="F21" s="8">
        <v>0</v>
      </c>
    </row>
    <row r="22" spans="1:6" ht="15.75" customHeight="1" x14ac:dyDescent="0.3">
      <c r="A22" s="7" t="s">
        <v>23</v>
      </c>
      <c r="B22" s="12"/>
      <c r="C22" s="12"/>
      <c r="D22" s="8">
        <v>0</v>
      </c>
      <c r="E22" s="8">
        <v>0</v>
      </c>
      <c r="F22" s="8">
        <v>0</v>
      </c>
    </row>
    <row r="23" spans="1:6" ht="15.75" customHeight="1" x14ac:dyDescent="0.3">
      <c r="A23" s="7" t="s">
        <v>24</v>
      </c>
      <c r="B23" s="12"/>
      <c r="C23" s="12"/>
      <c r="D23" s="8">
        <v>0</v>
      </c>
      <c r="E23" s="8">
        <v>0</v>
      </c>
      <c r="F23" s="8">
        <v>0</v>
      </c>
    </row>
    <row r="24" spans="1:6" ht="15.75" customHeight="1" x14ac:dyDescent="0.3">
      <c r="A24" s="7" t="s">
        <v>25</v>
      </c>
      <c r="B24" s="12"/>
      <c r="C24" s="12"/>
      <c r="D24" s="8">
        <v>0</v>
      </c>
      <c r="E24" s="8">
        <v>0</v>
      </c>
      <c r="F24" s="8">
        <v>0</v>
      </c>
    </row>
    <row r="25" spans="1:6" ht="15.75" customHeight="1" x14ac:dyDescent="0.3">
      <c r="A25" s="7" t="s">
        <v>26</v>
      </c>
      <c r="B25" s="12"/>
      <c r="C25" s="12"/>
      <c r="D25" s="8">
        <v>0</v>
      </c>
      <c r="E25" s="8">
        <v>0</v>
      </c>
      <c r="F25" s="8">
        <v>0</v>
      </c>
    </row>
    <row r="26" spans="1:6" ht="15.75" customHeight="1" x14ac:dyDescent="0.3">
      <c r="A26" s="7" t="s">
        <v>27</v>
      </c>
      <c r="B26" s="12"/>
      <c r="C26" s="12"/>
      <c r="D26" s="8">
        <v>0</v>
      </c>
      <c r="E26" s="8">
        <v>0</v>
      </c>
      <c r="F26" s="8">
        <v>0</v>
      </c>
    </row>
    <row r="27" spans="1:6" ht="15.75" customHeight="1" x14ac:dyDescent="0.3">
      <c r="A27" s="5" t="s">
        <v>28</v>
      </c>
      <c r="B27" s="11">
        <f>SUM(B18:B26)</f>
        <v>-5.3199999999999967</v>
      </c>
      <c r="C27" s="11">
        <v>28.8</v>
      </c>
      <c r="D27" s="6">
        <v>8.5299999999999994</v>
      </c>
      <c r="E27" s="6">
        <v>54.61</v>
      </c>
      <c r="F27" s="6">
        <v>18.34</v>
      </c>
    </row>
    <row r="28" spans="1:6" ht="15.75" customHeight="1" x14ac:dyDescent="0.3">
      <c r="A28" s="5" t="s">
        <v>29</v>
      </c>
      <c r="B28" s="11">
        <f>B15+B27</f>
        <v>110.55000000005447</v>
      </c>
      <c r="C28" s="11">
        <v>-72129.490000000005</v>
      </c>
      <c r="D28" s="6">
        <v>19492.189999999999</v>
      </c>
      <c r="E28" s="6">
        <v>7327.72</v>
      </c>
      <c r="F28" s="6">
        <v>-11655.05</v>
      </c>
    </row>
    <row r="29" spans="1:6" ht="15.75" customHeight="1" x14ac:dyDescent="0.3">
      <c r="A29" s="7" t="s">
        <v>30</v>
      </c>
      <c r="B29" s="12">
        <v>87.6</v>
      </c>
      <c r="C29" s="12">
        <v>17511.16</v>
      </c>
      <c r="D29" s="8">
        <v>-4488.3900000000003</v>
      </c>
      <c r="E29" s="8">
        <v>-1891.24</v>
      </c>
      <c r="F29" s="8">
        <v>5377.64</v>
      </c>
    </row>
    <row r="30" spans="1:6" ht="15.75" customHeight="1" x14ac:dyDescent="0.3">
      <c r="A30" s="5" t="s">
        <v>31</v>
      </c>
      <c r="B30" s="11">
        <f>B28+B29</f>
        <v>198.15000000005446</v>
      </c>
      <c r="C30" s="11">
        <v>-54618.33</v>
      </c>
      <c r="D30" s="6">
        <v>15003.8</v>
      </c>
      <c r="E30" s="6">
        <v>5436.48</v>
      </c>
      <c r="F30" s="6">
        <v>-6277.41</v>
      </c>
    </row>
    <row r="33" spans="5:5" ht="12" customHeight="1" x14ac:dyDescent="0.3">
      <c r="E33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B1" sqref="B1:F1"/>
    </sheetView>
  </sheetViews>
  <sheetFormatPr baseColWidth="10" defaultRowHeight="14.4" x14ac:dyDescent="0.3"/>
  <cols>
    <col min="1" max="1" width="89.109375" customWidth="1"/>
    <col min="2" max="3" width="13.6640625" customWidth="1"/>
    <col min="4" max="5" width="13.44140625" customWidth="1"/>
    <col min="6" max="6" width="16" customWidth="1"/>
  </cols>
  <sheetData>
    <row r="1" spans="1:6" x14ac:dyDescent="0.3">
      <c r="A1" s="1" t="s">
        <v>53</v>
      </c>
      <c r="B1" s="2" t="s">
        <v>95</v>
      </c>
      <c r="C1" s="2" t="s">
        <v>94</v>
      </c>
      <c r="D1" s="2" t="s">
        <v>0</v>
      </c>
      <c r="E1" s="3" t="s">
        <v>1</v>
      </c>
      <c r="F1" s="4" t="s">
        <v>2</v>
      </c>
    </row>
    <row r="2" spans="1:6" x14ac:dyDescent="0.3">
      <c r="A2" s="5" t="s">
        <v>32</v>
      </c>
      <c r="B2" s="11">
        <f>SUM(B3:B9)</f>
        <v>47362.57</v>
      </c>
      <c r="C2" s="11">
        <f>SUM(C3:C9)</f>
        <v>47766.49</v>
      </c>
      <c r="D2" s="11">
        <f>SUM(D3:D9)</f>
        <v>28011.67</v>
      </c>
      <c r="E2" s="11">
        <f>SUM(E3:E9)</f>
        <v>32736.5</v>
      </c>
      <c r="F2" s="11">
        <f>SUM(F3:F9)</f>
        <v>35330.93</v>
      </c>
    </row>
    <row r="3" spans="1:6" x14ac:dyDescent="0.3">
      <c r="A3" s="7" t="s">
        <v>33</v>
      </c>
      <c r="B3" s="12"/>
      <c r="C3" s="12">
        <v>0</v>
      </c>
      <c r="D3" s="8">
        <v>0</v>
      </c>
      <c r="E3" s="8">
        <v>0</v>
      </c>
      <c r="F3" s="8">
        <v>0</v>
      </c>
    </row>
    <row r="4" spans="1:6" x14ac:dyDescent="0.3">
      <c r="A4" s="7" t="s">
        <v>34</v>
      </c>
      <c r="B4" s="12">
        <v>28053.4</v>
      </c>
      <c r="C4" s="12">
        <v>28704.92</v>
      </c>
      <c r="D4" s="8">
        <v>26133.14</v>
      </c>
      <c r="E4" s="8">
        <v>28217.63</v>
      </c>
      <c r="F4" s="8">
        <v>28920.82</v>
      </c>
    </row>
    <row r="5" spans="1:6" x14ac:dyDescent="0.3">
      <c r="A5" s="7" t="s">
        <v>35</v>
      </c>
      <c r="B5" s="12"/>
      <c r="C5" s="12">
        <v>0</v>
      </c>
      <c r="D5" s="8">
        <v>0</v>
      </c>
      <c r="E5" s="8">
        <v>0</v>
      </c>
      <c r="F5" s="8">
        <v>0</v>
      </c>
    </row>
    <row r="6" spans="1:6" x14ac:dyDescent="0.3">
      <c r="A6" s="7" t="s">
        <v>36</v>
      </c>
      <c r="B6" s="12"/>
      <c r="C6" s="12">
        <v>0</v>
      </c>
      <c r="D6" s="8">
        <v>0</v>
      </c>
      <c r="E6" s="8">
        <v>0</v>
      </c>
      <c r="F6" s="8">
        <v>0</v>
      </c>
    </row>
    <row r="7" spans="1:6" x14ac:dyDescent="0.3">
      <c r="A7" s="7" t="s">
        <v>37</v>
      </c>
      <c r="B7" s="12">
        <v>1120</v>
      </c>
      <c r="C7" s="12">
        <v>960</v>
      </c>
      <c r="D7" s="8">
        <v>480</v>
      </c>
      <c r="E7" s="8">
        <v>480</v>
      </c>
      <c r="F7" s="8">
        <v>480</v>
      </c>
    </row>
    <row r="8" spans="1:6" x14ac:dyDescent="0.3">
      <c r="A8" s="7" t="s">
        <v>38</v>
      </c>
      <c r="B8" s="12">
        <v>18189.169999999998</v>
      </c>
      <c r="C8" s="12">
        <v>18101.57</v>
      </c>
      <c r="D8" s="8">
        <v>1398.53</v>
      </c>
      <c r="E8" s="8">
        <v>4038.87</v>
      </c>
      <c r="F8" s="8">
        <v>5930.11</v>
      </c>
    </row>
    <row r="9" spans="1:6" x14ac:dyDescent="0.3">
      <c r="A9" s="7" t="s">
        <v>39</v>
      </c>
      <c r="B9" s="12"/>
      <c r="C9" s="12">
        <v>0</v>
      </c>
      <c r="D9" s="8">
        <v>0</v>
      </c>
      <c r="E9" s="8">
        <v>0</v>
      </c>
      <c r="F9" s="8">
        <v>0</v>
      </c>
    </row>
    <row r="10" spans="1:6" x14ac:dyDescent="0.3">
      <c r="A10" s="5" t="s">
        <v>40</v>
      </c>
      <c r="B10" s="11">
        <f>SUM(B11,B12,B19,B21)</f>
        <v>72511.760000000009</v>
      </c>
      <c r="C10" s="11">
        <f>SUM(C11,C12,C19,C21)</f>
        <v>70466.53</v>
      </c>
      <c r="D10" s="11">
        <f>SUM(D11,D12,D19,D21)</f>
        <v>131351.96</v>
      </c>
      <c r="E10" s="11">
        <f>SUM(E11,E12,E19,E21)</f>
        <v>106942.76</v>
      </c>
      <c r="F10" s="11">
        <f>SUM(F11,F12,F19,F21)</f>
        <v>95530.63</v>
      </c>
    </row>
    <row r="11" spans="1:6" x14ac:dyDescent="0.3">
      <c r="A11" s="7" t="s">
        <v>41</v>
      </c>
      <c r="B11" s="12">
        <v>12701.23</v>
      </c>
      <c r="C11" s="12">
        <v>0</v>
      </c>
      <c r="D11" s="8">
        <v>0</v>
      </c>
      <c r="E11" s="8">
        <v>0</v>
      </c>
      <c r="F11" s="8">
        <v>0</v>
      </c>
    </row>
    <row r="12" spans="1:6" x14ac:dyDescent="0.3">
      <c r="A12" s="7" t="s">
        <v>42</v>
      </c>
      <c r="B12" s="12">
        <v>13472.7</v>
      </c>
      <c r="C12" s="12">
        <v>56694.33</v>
      </c>
      <c r="D12" s="8">
        <v>43852.62</v>
      </c>
      <c r="E12" s="8">
        <v>38128.25</v>
      </c>
      <c r="F12" s="8">
        <v>44659.07</v>
      </c>
    </row>
    <row r="13" spans="1:6" x14ac:dyDescent="0.3">
      <c r="A13" s="7" t="s">
        <v>43</v>
      </c>
      <c r="B13" s="12">
        <v>8429.65</v>
      </c>
      <c r="C13" s="12">
        <v>8710.35</v>
      </c>
      <c r="D13" s="8">
        <v>6372.66</v>
      </c>
      <c r="E13" s="8">
        <v>1696.99</v>
      </c>
      <c r="F13" s="8">
        <v>374.34</v>
      </c>
    </row>
    <row r="14" spans="1:6" x14ac:dyDescent="0.3">
      <c r="A14" s="7" t="s">
        <v>44</v>
      </c>
      <c r="B14" s="12"/>
      <c r="C14" s="12">
        <v>0</v>
      </c>
      <c r="D14" s="8">
        <v>0</v>
      </c>
      <c r="E14" s="8">
        <v>0</v>
      </c>
      <c r="F14" s="8">
        <v>0</v>
      </c>
    </row>
    <row r="15" spans="1:6" x14ac:dyDescent="0.3">
      <c r="A15" s="7" t="s">
        <v>45</v>
      </c>
      <c r="B15" s="12"/>
      <c r="C15" s="12">
        <v>0</v>
      </c>
      <c r="D15" s="8">
        <v>6372.66</v>
      </c>
      <c r="E15" s="8">
        <v>1696.99</v>
      </c>
      <c r="F15" s="8">
        <v>374.34</v>
      </c>
    </row>
    <row r="16" spans="1:6" x14ac:dyDescent="0.3">
      <c r="A16" s="7" t="s">
        <v>46</v>
      </c>
      <c r="B16" s="12"/>
      <c r="C16" s="12">
        <v>0</v>
      </c>
      <c r="D16" s="8"/>
      <c r="E16" s="8">
        <v>0</v>
      </c>
      <c r="F16" s="8">
        <v>0</v>
      </c>
    </row>
    <row r="17" spans="1:6" x14ac:dyDescent="0.3">
      <c r="A17" s="7" t="s">
        <v>47</v>
      </c>
      <c r="B17" s="12">
        <v>5043.05</v>
      </c>
      <c r="C17" s="12">
        <v>47983.98</v>
      </c>
      <c r="D17" s="8">
        <v>37479.96</v>
      </c>
      <c r="E17" s="8">
        <v>36431.26</v>
      </c>
      <c r="F17" s="8">
        <v>44284.73</v>
      </c>
    </row>
    <row r="18" spans="1:6" x14ac:dyDescent="0.3">
      <c r="A18" s="7" t="s">
        <v>48</v>
      </c>
      <c r="B18" s="12"/>
      <c r="C18" s="12">
        <v>0</v>
      </c>
      <c r="D18" s="8">
        <v>0</v>
      </c>
      <c r="E18" s="8">
        <v>0</v>
      </c>
      <c r="F18" s="8">
        <v>0</v>
      </c>
    </row>
    <row r="19" spans="1:6" x14ac:dyDescent="0.3">
      <c r="A19" s="7" t="s">
        <v>49</v>
      </c>
      <c r="B19" s="12">
        <v>2863.03</v>
      </c>
      <c r="C19" s="12">
        <v>0</v>
      </c>
      <c r="D19" s="8">
        <v>0</v>
      </c>
      <c r="E19" s="8">
        <v>0</v>
      </c>
      <c r="F19" s="8">
        <v>0</v>
      </c>
    </row>
    <row r="20" spans="1:6" x14ac:dyDescent="0.3">
      <c r="A20" s="7" t="s">
        <v>50</v>
      </c>
      <c r="B20" s="12"/>
      <c r="C20" s="12">
        <v>0</v>
      </c>
      <c r="D20" s="8">
        <v>0</v>
      </c>
      <c r="E20" s="8">
        <v>0</v>
      </c>
      <c r="F20" s="8">
        <v>0</v>
      </c>
    </row>
    <row r="21" spans="1:6" x14ac:dyDescent="0.3">
      <c r="A21" s="7" t="s">
        <v>51</v>
      </c>
      <c r="B21" s="12">
        <v>43474.8</v>
      </c>
      <c r="C21" s="12">
        <v>13772.2</v>
      </c>
      <c r="D21" s="8">
        <v>87499.34</v>
      </c>
      <c r="E21" s="8">
        <v>68814.509999999995</v>
      </c>
      <c r="F21" s="8">
        <v>50871.56</v>
      </c>
    </row>
    <row r="22" spans="1:6" x14ac:dyDescent="0.3">
      <c r="A22" s="5" t="s">
        <v>52</v>
      </c>
      <c r="B22" s="11">
        <f>B2+B10</f>
        <v>119874.33000000002</v>
      </c>
      <c r="C22" s="11">
        <f>C2+C10</f>
        <v>118233.01999999999</v>
      </c>
      <c r="D22" s="11">
        <f>D2+D10</f>
        <v>159363.63</v>
      </c>
      <c r="E22" s="11">
        <f>E2+E10</f>
        <v>139679.26</v>
      </c>
      <c r="F22" s="11">
        <f>F2+F10</f>
        <v>130861.56</v>
      </c>
    </row>
    <row r="24" spans="1:6" x14ac:dyDescent="0.3">
      <c r="A24" s="9"/>
      <c r="B24" s="9"/>
      <c r="C24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B1" sqref="B1:F1"/>
    </sheetView>
  </sheetViews>
  <sheetFormatPr baseColWidth="10" defaultRowHeight="14.4" x14ac:dyDescent="0.3"/>
  <cols>
    <col min="1" max="1" width="51.5546875" customWidth="1"/>
    <col min="2" max="2" width="17" customWidth="1"/>
    <col min="3" max="3" width="17.109375" customWidth="1"/>
    <col min="4" max="6" width="13" bestFit="1" customWidth="1"/>
  </cols>
  <sheetData>
    <row r="1" spans="1:6" x14ac:dyDescent="0.3">
      <c r="A1" s="1" t="s">
        <v>54</v>
      </c>
      <c r="B1" s="2" t="s">
        <v>95</v>
      </c>
      <c r="C1" s="2" t="s">
        <v>94</v>
      </c>
      <c r="D1" s="2" t="s">
        <v>0</v>
      </c>
      <c r="E1" s="3" t="s">
        <v>1</v>
      </c>
      <c r="F1" s="4" t="s">
        <v>2</v>
      </c>
    </row>
    <row r="2" spans="1:6" x14ac:dyDescent="0.3">
      <c r="A2" s="5" t="s">
        <v>55</v>
      </c>
      <c r="B2" s="11">
        <f>SUM(B3,B16,B17)</f>
        <v>72961.820000000007</v>
      </c>
      <c r="C2" s="11">
        <f>SUM(C3,C16,C17)</f>
        <v>73327.749999999985</v>
      </c>
      <c r="D2" s="6">
        <v>123141.48</v>
      </c>
      <c r="E2" s="6">
        <v>108137.68</v>
      </c>
      <c r="F2" s="6">
        <v>102701.2</v>
      </c>
    </row>
    <row r="3" spans="1:6" x14ac:dyDescent="0.3">
      <c r="A3" s="7" t="s">
        <v>56</v>
      </c>
      <c r="B3" s="12">
        <f>SUM(B4,B8,B12,B13,B14)</f>
        <v>72961.820000000007</v>
      </c>
      <c r="C3" s="12">
        <f>SUM(C4,C8,C12,C13,C14)</f>
        <v>73327.749999999985</v>
      </c>
      <c r="D3" s="8">
        <v>123141.48</v>
      </c>
      <c r="E3" s="8">
        <v>108137.68</v>
      </c>
      <c r="F3" s="8">
        <v>102701.2</v>
      </c>
    </row>
    <row r="4" spans="1:6" x14ac:dyDescent="0.3">
      <c r="A4" s="7" t="s">
        <v>57</v>
      </c>
      <c r="B4" s="12">
        <v>3005.06</v>
      </c>
      <c r="C4" s="12">
        <v>3005.06</v>
      </c>
      <c r="D4" s="8">
        <v>3005.06</v>
      </c>
      <c r="E4" s="8">
        <v>3005.06</v>
      </c>
      <c r="F4" s="8">
        <v>3005.06</v>
      </c>
    </row>
    <row r="5" spans="1:6" x14ac:dyDescent="0.3">
      <c r="A5" s="7" t="s">
        <v>58</v>
      </c>
      <c r="B5" s="12">
        <v>3005.06</v>
      </c>
      <c r="C5" s="12">
        <v>3005.06</v>
      </c>
      <c r="D5" s="8">
        <v>3005.06</v>
      </c>
      <c r="E5" s="8">
        <v>3005.06</v>
      </c>
      <c r="F5" s="8">
        <v>3005.06</v>
      </c>
    </row>
    <row r="6" spans="1:6" x14ac:dyDescent="0.3">
      <c r="A6" s="7" t="s">
        <v>59</v>
      </c>
      <c r="B6" s="12"/>
      <c r="C6" s="12">
        <v>0</v>
      </c>
      <c r="D6" s="8">
        <v>0</v>
      </c>
      <c r="E6" s="8">
        <v>0</v>
      </c>
      <c r="F6" s="8">
        <v>0</v>
      </c>
    </row>
    <row r="7" spans="1:6" x14ac:dyDescent="0.3">
      <c r="A7" s="7" t="s">
        <v>60</v>
      </c>
      <c r="B7" s="12"/>
      <c r="C7" s="12">
        <v>0</v>
      </c>
      <c r="D7" s="8">
        <v>0</v>
      </c>
      <c r="E7" s="8">
        <v>0</v>
      </c>
      <c r="F7" s="8">
        <v>0</v>
      </c>
    </row>
    <row r="8" spans="1:6" x14ac:dyDescent="0.3">
      <c r="A8" s="7" t="s">
        <v>61</v>
      </c>
      <c r="B8" s="12">
        <v>128429.07</v>
      </c>
      <c r="C8" s="12">
        <v>128993.15</v>
      </c>
      <c r="D8" s="8">
        <v>124188.55</v>
      </c>
      <c r="E8" s="8">
        <v>124188.55</v>
      </c>
      <c r="F8" s="8">
        <v>124188.55</v>
      </c>
    </row>
    <row r="9" spans="1:6" x14ac:dyDescent="0.3">
      <c r="A9" s="7" t="s">
        <v>62</v>
      </c>
      <c r="B9" s="12"/>
      <c r="C9" s="12">
        <v>0</v>
      </c>
      <c r="D9" s="8">
        <v>0</v>
      </c>
      <c r="E9" s="8">
        <v>0</v>
      </c>
      <c r="F9" s="8">
        <v>0</v>
      </c>
    </row>
    <row r="10" spans="1:6" x14ac:dyDescent="0.3">
      <c r="A10" s="7" t="s">
        <v>63</v>
      </c>
      <c r="B10" s="12">
        <v>128429.07</v>
      </c>
      <c r="C10" s="12">
        <v>128993.15</v>
      </c>
      <c r="D10" s="8">
        <v>124188.55</v>
      </c>
      <c r="E10" s="8">
        <v>124188.55</v>
      </c>
      <c r="F10" s="8">
        <v>124188.55</v>
      </c>
    </row>
    <row r="11" spans="1:6" x14ac:dyDescent="0.3">
      <c r="A11" s="7" t="s">
        <v>64</v>
      </c>
      <c r="B11" s="12"/>
      <c r="C11" s="12">
        <v>0</v>
      </c>
      <c r="D11" s="8">
        <v>0</v>
      </c>
      <c r="E11" s="8">
        <v>0</v>
      </c>
      <c r="F11" s="8">
        <v>0</v>
      </c>
    </row>
    <row r="12" spans="1:6" x14ac:dyDescent="0.3">
      <c r="A12" s="7" t="s">
        <v>65</v>
      </c>
      <c r="B12" s="12">
        <v>-89923.09</v>
      </c>
      <c r="C12" s="12">
        <v>-35304.76</v>
      </c>
      <c r="D12" s="8">
        <v>-50308.56</v>
      </c>
      <c r="E12" s="8">
        <v>-55745.04</v>
      </c>
      <c r="F12" s="8">
        <v>-49467.63</v>
      </c>
    </row>
    <row r="13" spans="1:6" x14ac:dyDescent="0.3">
      <c r="A13" s="7" t="s">
        <v>66</v>
      </c>
      <c r="B13" s="12">
        <v>31252.63</v>
      </c>
      <c r="C13" s="12">
        <v>31252.63</v>
      </c>
      <c r="D13" s="8">
        <v>31252.63</v>
      </c>
      <c r="E13" s="8">
        <v>31252.63</v>
      </c>
      <c r="F13" s="8">
        <v>31252.63</v>
      </c>
    </row>
    <row r="14" spans="1:6" x14ac:dyDescent="0.3">
      <c r="A14" s="7" t="s">
        <v>67</v>
      </c>
      <c r="B14" s="12">
        <v>198.15</v>
      </c>
      <c r="C14" s="12">
        <v>-54618.33</v>
      </c>
      <c r="D14" s="8">
        <v>15003.8</v>
      </c>
      <c r="E14" s="8">
        <v>5436.48</v>
      </c>
      <c r="F14" s="8">
        <v>-6277.41</v>
      </c>
    </row>
    <row r="15" spans="1:6" x14ac:dyDescent="0.3">
      <c r="A15" s="7" t="s">
        <v>68</v>
      </c>
      <c r="B15" s="12"/>
      <c r="C15" s="12">
        <v>0</v>
      </c>
      <c r="D15" s="8">
        <v>0</v>
      </c>
      <c r="E15" s="8">
        <v>0</v>
      </c>
      <c r="F15" s="8">
        <v>0</v>
      </c>
    </row>
    <row r="16" spans="1:6" x14ac:dyDescent="0.3">
      <c r="A16" s="7" t="s">
        <v>69</v>
      </c>
      <c r="B16" s="12"/>
      <c r="C16" s="12">
        <v>0</v>
      </c>
      <c r="D16" s="8">
        <v>0</v>
      </c>
      <c r="E16" s="8">
        <v>0</v>
      </c>
      <c r="F16" s="8">
        <v>0</v>
      </c>
    </row>
    <row r="17" spans="1:6" x14ac:dyDescent="0.3">
      <c r="A17" s="7" t="s">
        <v>70</v>
      </c>
      <c r="B17" s="12"/>
      <c r="C17" s="12">
        <v>0</v>
      </c>
      <c r="D17" s="8">
        <v>0</v>
      </c>
      <c r="E17" s="8">
        <v>0</v>
      </c>
      <c r="F17" s="8">
        <v>0</v>
      </c>
    </row>
    <row r="18" spans="1:6" x14ac:dyDescent="0.3">
      <c r="A18" s="5" t="s">
        <v>71</v>
      </c>
      <c r="B18" s="11">
        <v>3164</v>
      </c>
      <c r="C18" s="11">
        <v>3674</v>
      </c>
      <c r="D18" s="6">
        <v>4674</v>
      </c>
      <c r="E18" s="6">
        <v>4674</v>
      </c>
      <c r="F18" s="6">
        <v>4360</v>
      </c>
    </row>
    <row r="19" spans="1:6" x14ac:dyDescent="0.3">
      <c r="A19" s="7" t="s">
        <v>72</v>
      </c>
      <c r="B19" s="12"/>
      <c r="C19" s="12">
        <v>0</v>
      </c>
      <c r="D19" s="8"/>
      <c r="E19" s="8">
        <v>0</v>
      </c>
      <c r="F19" s="8">
        <v>0</v>
      </c>
    </row>
    <row r="20" spans="1:6" x14ac:dyDescent="0.3">
      <c r="A20" s="7" t="s">
        <v>73</v>
      </c>
      <c r="B20" s="12">
        <v>3164</v>
      </c>
      <c r="C20" s="12">
        <v>3674</v>
      </c>
      <c r="D20" s="8">
        <v>4674</v>
      </c>
      <c r="E20" s="8">
        <v>4674</v>
      </c>
      <c r="F20" s="8">
        <v>4360</v>
      </c>
    </row>
    <row r="21" spans="1:6" x14ac:dyDescent="0.3">
      <c r="A21" s="7" t="s">
        <v>74</v>
      </c>
      <c r="B21" s="12"/>
      <c r="C21" s="12">
        <v>0</v>
      </c>
      <c r="D21" s="8">
        <v>0</v>
      </c>
      <c r="E21" s="8">
        <v>0</v>
      </c>
      <c r="F21" s="8">
        <v>0</v>
      </c>
    </row>
    <row r="22" spans="1:6" x14ac:dyDescent="0.3">
      <c r="A22" s="7" t="s">
        <v>75</v>
      </c>
      <c r="B22" s="12"/>
      <c r="C22" s="12">
        <v>0</v>
      </c>
      <c r="D22" s="8">
        <v>0</v>
      </c>
      <c r="E22" s="8">
        <v>0</v>
      </c>
      <c r="F22" s="8">
        <v>0</v>
      </c>
    </row>
    <row r="23" spans="1:6" x14ac:dyDescent="0.3">
      <c r="A23" s="7" t="s">
        <v>76</v>
      </c>
      <c r="B23" s="12">
        <v>3164</v>
      </c>
      <c r="C23" s="12">
        <v>3674</v>
      </c>
      <c r="D23" s="8">
        <v>4674</v>
      </c>
      <c r="E23" s="8">
        <v>4674</v>
      </c>
      <c r="F23" s="8">
        <v>4360</v>
      </c>
    </row>
    <row r="24" spans="1:6" x14ac:dyDescent="0.3">
      <c r="A24" s="7" t="s">
        <v>77</v>
      </c>
      <c r="B24" s="12"/>
      <c r="C24" s="12">
        <v>0</v>
      </c>
      <c r="D24" s="8">
        <v>0</v>
      </c>
      <c r="E24" s="8">
        <v>0</v>
      </c>
      <c r="F24" s="8">
        <v>0</v>
      </c>
    </row>
    <row r="25" spans="1:6" x14ac:dyDescent="0.3">
      <c r="A25" s="7" t="s">
        <v>78</v>
      </c>
      <c r="B25" s="12"/>
      <c r="C25" s="12">
        <v>0</v>
      </c>
      <c r="D25" s="8">
        <v>0</v>
      </c>
      <c r="E25" s="8">
        <v>0</v>
      </c>
      <c r="F25" s="8">
        <v>0</v>
      </c>
    </row>
    <row r="26" spans="1:6" x14ac:dyDescent="0.3">
      <c r="A26" s="7" t="s">
        <v>79</v>
      </c>
      <c r="B26" s="12"/>
      <c r="C26" s="12">
        <v>0</v>
      </c>
      <c r="D26" s="8">
        <v>0</v>
      </c>
      <c r="E26" s="8">
        <v>0</v>
      </c>
      <c r="F26" s="8">
        <v>0</v>
      </c>
    </row>
    <row r="27" spans="1:6" x14ac:dyDescent="0.3">
      <c r="A27" s="7" t="s">
        <v>80</v>
      </c>
      <c r="B27" s="12"/>
      <c r="C27" s="12">
        <v>0</v>
      </c>
      <c r="D27" s="8">
        <v>0</v>
      </c>
      <c r="E27" s="8">
        <v>0</v>
      </c>
      <c r="F27" s="8">
        <v>0</v>
      </c>
    </row>
    <row r="28" spans="1:6" x14ac:dyDescent="0.3">
      <c r="A28" s="7" t="s">
        <v>81</v>
      </c>
      <c r="B28" s="12"/>
      <c r="C28" s="12">
        <v>0</v>
      </c>
      <c r="D28" s="8">
        <v>0</v>
      </c>
      <c r="E28" s="8">
        <v>0</v>
      </c>
      <c r="F28" s="8">
        <v>0</v>
      </c>
    </row>
    <row r="29" spans="1:6" x14ac:dyDescent="0.3">
      <c r="A29" s="5" t="s">
        <v>82</v>
      </c>
      <c r="B29" s="11">
        <f>SUM(B30,B31,B35,B36,B41,B42)</f>
        <v>43748.51</v>
      </c>
      <c r="C29" s="11">
        <f>SUM(C30,C31,C35,C36,C41,C42)</f>
        <v>41231.269999999997</v>
      </c>
      <c r="D29" s="6">
        <v>31489.48</v>
      </c>
      <c r="E29" s="6">
        <v>26867.58</v>
      </c>
      <c r="F29" s="6">
        <v>23800.36</v>
      </c>
    </row>
    <row r="30" spans="1:6" x14ac:dyDescent="0.3">
      <c r="A30" s="7" t="s">
        <v>83</v>
      </c>
      <c r="B30" s="12"/>
      <c r="C30" s="12">
        <v>0</v>
      </c>
      <c r="D30" s="8">
        <v>0</v>
      </c>
      <c r="E30" s="8">
        <v>0</v>
      </c>
      <c r="F30" s="8">
        <v>0</v>
      </c>
    </row>
    <row r="31" spans="1:6" x14ac:dyDescent="0.3">
      <c r="A31" s="7" t="s">
        <v>84</v>
      </c>
      <c r="B31" s="12"/>
      <c r="C31" s="12">
        <v>0</v>
      </c>
      <c r="D31" s="8">
        <v>0</v>
      </c>
      <c r="E31" s="8">
        <v>0</v>
      </c>
      <c r="F31" s="8">
        <v>0</v>
      </c>
    </row>
    <row r="32" spans="1:6" x14ac:dyDescent="0.3">
      <c r="A32" s="7" t="s">
        <v>74</v>
      </c>
      <c r="B32" s="12"/>
      <c r="C32" s="12">
        <v>0</v>
      </c>
      <c r="D32" s="8">
        <v>0</v>
      </c>
      <c r="E32" s="8">
        <v>0</v>
      </c>
      <c r="F32" s="8">
        <v>0</v>
      </c>
    </row>
    <row r="33" spans="1:6" x14ac:dyDescent="0.3">
      <c r="A33" s="7" t="s">
        <v>75</v>
      </c>
      <c r="B33" s="12"/>
      <c r="C33" s="12">
        <v>0</v>
      </c>
      <c r="D33" s="8">
        <v>0</v>
      </c>
      <c r="E33" s="8">
        <v>0</v>
      </c>
      <c r="F33" s="8">
        <v>0</v>
      </c>
    </row>
    <row r="34" spans="1:6" x14ac:dyDescent="0.3">
      <c r="A34" s="7" t="s">
        <v>85</v>
      </c>
      <c r="B34" s="12"/>
      <c r="C34" s="12">
        <v>0</v>
      </c>
      <c r="D34" s="8">
        <v>0</v>
      </c>
      <c r="E34" s="8">
        <v>0</v>
      </c>
      <c r="F34" s="8">
        <v>0</v>
      </c>
    </row>
    <row r="35" spans="1:6" x14ac:dyDescent="0.3">
      <c r="A35" s="7" t="s">
        <v>86</v>
      </c>
      <c r="B35" s="12"/>
      <c r="C35" s="12">
        <v>0</v>
      </c>
      <c r="D35" s="8">
        <v>0</v>
      </c>
      <c r="E35" s="8">
        <v>0</v>
      </c>
      <c r="F35" s="8">
        <v>0</v>
      </c>
    </row>
    <row r="36" spans="1:6" x14ac:dyDescent="0.3">
      <c r="A36" s="7" t="s">
        <v>87</v>
      </c>
      <c r="B36" s="12">
        <v>43748.51</v>
      </c>
      <c r="C36" s="12">
        <f>SUM(C40,C37)</f>
        <v>41231.269999999997</v>
      </c>
      <c r="D36" s="8">
        <v>31489.48</v>
      </c>
      <c r="E36" s="8">
        <v>26867.58</v>
      </c>
      <c r="F36" s="8">
        <v>23800.36</v>
      </c>
    </row>
    <row r="37" spans="1:6" x14ac:dyDescent="0.3">
      <c r="A37" s="7" t="s">
        <v>88</v>
      </c>
      <c r="B37" s="12">
        <v>6406.87</v>
      </c>
      <c r="C37" s="12">
        <v>6860.39</v>
      </c>
      <c r="D37" s="8">
        <v>3017.85</v>
      </c>
      <c r="E37" s="8">
        <v>2577.86</v>
      </c>
      <c r="F37" s="8">
        <v>172.26</v>
      </c>
    </row>
    <row r="38" spans="1:6" x14ac:dyDescent="0.3">
      <c r="A38" s="7" t="s">
        <v>89</v>
      </c>
      <c r="B38" s="12"/>
      <c r="C38" s="12">
        <v>0</v>
      </c>
      <c r="D38" s="8"/>
      <c r="E38" s="8">
        <v>0</v>
      </c>
      <c r="F38" s="8">
        <v>0</v>
      </c>
    </row>
    <row r="39" spans="1:6" x14ac:dyDescent="0.3">
      <c r="A39" s="7" t="s">
        <v>90</v>
      </c>
      <c r="B39" s="12"/>
      <c r="C39" s="12">
        <v>0</v>
      </c>
      <c r="D39" s="8">
        <v>3017.85</v>
      </c>
      <c r="E39" s="8">
        <v>2577.86</v>
      </c>
      <c r="F39" s="8">
        <v>172.26</v>
      </c>
    </row>
    <row r="40" spans="1:6" x14ac:dyDescent="0.3">
      <c r="A40" s="7" t="s">
        <v>91</v>
      </c>
      <c r="B40" s="12">
        <v>37341.64</v>
      </c>
      <c r="C40" s="12">
        <v>34370.879999999997</v>
      </c>
      <c r="D40" s="8">
        <v>28471.63</v>
      </c>
      <c r="E40" s="8">
        <v>24289.72</v>
      </c>
      <c r="F40" s="8">
        <v>23628.1</v>
      </c>
    </row>
    <row r="41" spans="1:6" x14ac:dyDescent="0.3">
      <c r="A41" s="7" t="s">
        <v>50</v>
      </c>
      <c r="B41" s="12"/>
      <c r="C41" s="12">
        <v>0</v>
      </c>
      <c r="D41" s="8">
        <v>0</v>
      </c>
      <c r="E41" s="8">
        <v>0</v>
      </c>
      <c r="F41" s="8">
        <v>0</v>
      </c>
    </row>
    <row r="42" spans="1:6" x14ac:dyDescent="0.3">
      <c r="A42" s="7" t="s">
        <v>92</v>
      </c>
      <c r="B42" s="12"/>
      <c r="C42" s="12">
        <v>0</v>
      </c>
      <c r="D42" s="8">
        <v>0</v>
      </c>
      <c r="E42" s="8">
        <v>0</v>
      </c>
      <c r="F42" s="8">
        <v>0</v>
      </c>
    </row>
    <row r="43" spans="1:6" x14ac:dyDescent="0.3">
      <c r="A43" s="5" t="s">
        <v>93</v>
      </c>
      <c r="B43" s="11">
        <f>SUM(B29,B18,B2)</f>
        <v>119874.33000000002</v>
      </c>
      <c r="C43" s="11">
        <f>SUM(C29,C18,C2)</f>
        <v>118233.01999999999</v>
      </c>
      <c r="D43" s="6">
        <v>159304.95999999999</v>
      </c>
      <c r="E43" s="6">
        <v>139679.26</v>
      </c>
      <c r="F43" s="6">
        <v>130861.56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Pérdidas y Ganancias</vt:lpstr>
      <vt:lpstr>Activos</vt:lpstr>
      <vt:lpstr>Pasivos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2024-05-24T08:33:23Z</dcterms:created>
  <dcterms:modified xsi:type="dcterms:W3CDTF">2026-04-23T08:21:11Z</dcterms:modified>
</cp:coreProperties>
</file>